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360" yWindow="375" windowWidth="12120" windowHeight="8580" activeTab="0"/>
  </bookViews>
  <sheets>
    <sheet name="PLANILHA" sheetId="2" r:id="rId1"/>
  </sheets>
  <definedNames>
    <definedName name="_xlnm.Print_Area" localSheetId="0">'PLANILHA'!$A$1:$P$24</definedName>
  </definedNames>
  <calcPr calcId="144525"/>
</workbook>
</file>

<file path=xl/sharedStrings.xml><?xml version="1.0" encoding="utf-8"?>
<sst xmlns="http://schemas.openxmlformats.org/spreadsheetml/2006/main" count="51" uniqueCount="41">
  <si>
    <t>ITEM</t>
  </si>
  <si>
    <t>DISCRIMINAÇÃO</t>
  </si>
  <si>
    <t>TOTAL</t>
  </si>
  <si>
    <t>R$</t>
  </si>
  <si>
    <t>%</t>
  </si>
  <si>
    <t>TOTAL NO MÊS (SIMPLES)</t>
  </si>
  <si>
    <t>TOTAL NO MÊS (ACUMULADO)</t>
  </si>
  <si>
    <t>PERÍODO</t>
  </si>
  <si>
    <t>1 - Para obras e serviços de engenharia poderão ser previstas ATÉ 5 (cinco) etapas para execução do cronograma e desembolso.</t>
  </si>
  <si>
    <t>2 - Deve-se incluir quantas linhas forem necessárias.</t>
  </si>
  <si>
    <t>PLANILHA DE CRONOGRAMA FÍSICO-FINANCEIRO</t>
  </si>
  <si>
    <t>30 DIAS</t>
  </si>
  <si>
    <t>60 DIAS</t>
  </si>
  <si>
    <t>90 DIAS</t>
  </si>
  <si>
    <t>120 DIAS</t>
  </si>
  <si>
    <t>150 DIAS</t>
  </si>
  <si>
    <t>SERVIÇOS PRELIMINARES</t>
  </si>
  <si>
    <t>PAREDES E PAINÉIS</t>
  </si>
  <si>
    <t>REVESTIMENTOS</t>
  </si>
  <si>
    <t>LOUÇAS E METAIS</t>
  </si>
  <si>
    <t>1.0</t>
  </si>
  <si>
    <t>2.0</t>
  </si>
  <si>
    <t>3.0</t>
  </si>
  <si>
    <t>4.0</t>
  </si>
  <si>
    <t>5.0</t>
  </si>
  <si>
    <t>6.0</t>
  </si>
  <si>
    <t>7.0</t>
  </si>
  <si>
    <t>8.0</t>
  </si>
  <si>
    <t>DATA</t>
  </si>
  <si>
    <t>RESPONSÁVEL TÉCNICO</t>
  </si>
  <si>
    <t>ASSINATURA</t>
  </si>
  <si>
    <t>FUNDAÇÕES</t>
  </si>
  <si>
    <t>COBERTURA</t>
  </si>
  <si>
    <t>ESQUADRIAS</t>
  </si>
  <si>
    <t>PINTURA</t>
  </si>
  <si>
    <t>INSTALAÇÕES</t>
  </si>
  <si>
    <t>LIMPEZA GERAL</t>
  </si>
  <si>
    <t>9.0</t>
  </si>
  <si>
    <t>10.0</t>
  </si>
  <si>
    <t>TABELA DE REFERÊNCIA</t>
  </si>
  <si>
    <t>&gt;&gt; PREENCHA APENAS AS CÉLULAS NA COR "VERDE" 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</si>
</sst>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"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9" fontId="4" fillId="2" borderId="2" xfId="2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9" fontId="4" fillId="4" borderId="2" xfId="20" applyFont="1" applyFill="1" applyBorder="1" applyAlignment="1">
      <alignment horizontal="center" vertical="center" wrapText="1"/>
    </xf>
    <xf numFmtId="9" fontId="4" fillId="4" borderId="4" xfId="2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9" fontId="4" fillId="0" borderId="2" xfId="21" applyNumberFormat="1" applyFont="1" applyBorder="1" applyAlignment="1">
      <alignment horizontal="center" vertical="center" wrapText="1"/>
    </xf>
    <xf numFmtId="39" fontId="4" fillId="2" borderId="2" xfId="21" applyNumberFormat="1" applyFont="1" applyFill="1" applyBorder="1" applyAlignment="1">
      <alignment horizontal="center" vertical="center" wrapText="1"/>
    </xf>
    <xf numFmtId="9" fontId="4" fillId="4" borderId="3" xfId="20" applyFont="1" applyFill="1" applyBorder="1" applyAlignment="1">
      <alignment horizontal="center" vertical="center" wrapText="1"/>
    </xf>
    <xf numFmtId="39" fontId="4" fillId="4" borderId="2" xfId="0" applyNumberFormat="1" applyFont="1" applyFill="1" applyBorder="1" applyAlignment="1">
      <alignment horizontal="center" vertical="center" wrapText="1"/>
    </xf>
    <xf numFmtId="39" fontId="4" fillId="4" borderId="2" xfId="2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9" fontId="4" fillId="4" borderId="4" xfId="0" applyNumberFormat="1" applyFont="1" applyFill="1" applyBorder="1" applyAlignment="1">
      <alignment horizontal="center" vertical="center" wrapText="1"/>
    </xf>
    <xf numFmtId="39" fontId="4" fillId="4" borderId="4" xfId="21" applyNumberFormat="1" applyFont="1" applyFill="1" applyBorder="1" applyAlignment="1">
      <alignment horizontal="center" vertical="center" wrapText="1"/>
    </xf>
    <xf numFmtId="9" fontId="4" fillId="4" borderId="5" xfId="2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39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1" fillId="3" borderId="10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gem" xfId="20"/>
    <cellStyle name="Vírgul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</xdr:colOff>
      <xdr:row>0</xdr:row>
      <xdr:rowOff>152400</xdr:rowOff>
    </xdr:from>
    <xdr:to>
      <xdr:col>15</xdr:col>
      <xdr:colOff>542925</xdr:colOff>
      <xdr:row>4</xdr:row>
      <xdr:rowOff>104775</xdr:rowOff>
    </xdr:to>
    <xdr:pic>
      <xdr:nvPicPr>
        <xdr:cNvPr id="3" name="Imagem 2" descr="reformais branc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152400"/>
          <a:ext cx="1257300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"/>
  <sheetViews>
    <sheetView showGridLines="0" tabSelected="1" zoomScaleSheetLayoutView="115" workbookViewId="0" topLeftCell="A1">
      <selection activeCell="A2" sqref="A2:N2"/>
    </sheetView>
  </sheetViews>
  <sheetFormatPr defaultColWidth="9.140625" defaultRowHeight="12.75"/>
  <cols>
    <col min="1" max="1" width="5.8515625" style="9" customWidth="1"/>
    <col min="2" max="2" width="7.00390625" style="9" customWidth="1"/>
    <col min="3" max="3" width="15.140625" style="9" customWidth="1"/>
    <col min="4" max="4" width="13.00390625" style="9" customWidth="1"/>
    <col min="5" max="5" width="9.28125" style="9" bestFit="1" customWidth="1"/>
    <col min="6" max="6" width="6.7109375" style="9" customWidth="1"/>
    <col min="7" max="7" width="10.00390625" style="9" bestFit="1" customWidth="1"/>
    <col min="8" max="8" width="6.7109375" style="9" customWidth="1"/>
    <col min="9" max="9" width="10.00390625" style="9" bestFit="1" customWidth="1"/>
    <col min="10" max="10" width="6.7109375" style="9" customWidth="1"/>
    <col min="11" max="11" width="10.00390625" style="9" bestFit="1" customWidth="1"/>
    <col min="12" max="12" width="6.7109375" style="9" customWidth="1"/>
    <col min="13" max="13" width="11.140625" style="9" bestFit="1" customWidth="1"/>
    <col min="14" max="14" width="6.7109375" style="9" customWidth="1"/>
    <col min="15" max="15" width="11.140625" style="9" bestFit="1" customWidth="1"/>
    <col min="16" max="16" width="10.28125" style="9" customWidth="1"/>
    <col min="17" max="16384" width="9.140625" style="9" customWidth="1"/>
  </cols>
  <sheetData>
    <row r="1" spans="1:28" ht="15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42"/>
      <c r="P1" s="43"/>
      <c r="S1" s="23"/>
      <c r="T1" s="23"/>
      <c r="U1" s="23"/>
      <c r="V1" s="23"/>
      <c r="W1" s="23"/>
      <c r="X1" s="23"/>
      <c r="Y1" s="1"/>
      <c r="Z1" s="10"/>
      <c r="AA1" s="10"/>
      <c r="AB1" s="10"/>
    </row>
    <row r="2" spans="1:28" ht="15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  <c r="O2" s="44"/>
      <c r="P2" s="45"/>
      <c r="S2" s="23"/>
      <c r="T2" s="23"/>
      <c r="U2" s="23"/>
      <c r="V2" s="23"/>
      <c r="W2" s="23"/>
      <c r="X2" s="23"/>
      <c r="Y2" s="2"/>
      <c r="Z2" s="10"/>
      <c r="AA2" s="10"/>
      <c r="AB2" s="10"/>
    </row>
    <row r="3" spans="1:28" ht="15">
      <c r="A3" s="51" t="s">
        <v>40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  <c r="O3" s="44"/>
      <c r="P3" s="45"/>
      <c r="S3" s="1"/>
      <c r="T3" s="1"/>
      <c r="U3" s="1"/>
      <c r="V3" s="1"/>
      <c r="W3" s="1"/>
      <c r="X3" s="1"/>
      <c r="Y3" s="2"/>
      <c r="Z3" s="10"/>
      <c r="AA3" s="10"/>
      <c r="AB3" s="10"/>
    </row>
    <row r="4" spans="1:28" ht="1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  <c r="O4" s="44"/>
      <c r="P4" s="45"/>
      <c r="S4" s="1"/>
      <c r="T4" s="1"/>
      <c r="U4" s="1"/>
      <c r="V4" s="1"/>
      <c r="W4" s="1"/>
      <c r="X4" s="1"/>
      <c r="Y4" s="2"/>
      <c r="Z4" s="10"/>
      <c r="AA4" s="10"/>
      <c r="AB4" s="10"/>
    </row>
    <row r="5" spans="1:28" ht="15">
      <c r="A5" s="39" t="s">
        <v>39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6"/>
      <c r="P5" s="47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ht="12.75">
      <c r="A6" s="34" t="s">
        <v>0</v>
      </c>
      <c r="B6" s="30" t="s">
        <v>1</v>
      </c>
      <c r="C6" s="30"/>
      <c r="D6" s="30"/>
      <c r="E6" s="30" t="s">
        <v>7</v>
      </c>
      <c r="F6" s="30"/>
      <c r="G6" s="30"/>
      <c r="H6" s="30"/>
      <c r="I6" s="30"/>
      <c r="J6" s="30"/>
      <c r="K6" s="30"/>
      <c r="L6" s="30"/>
      <c r="M6" s="30"/>
      <c r="N6" s="30"/>
      <c r="O6" s="30" t="s">
        <v>2</v>
      </c>
      <c r="P6" s="31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12.75">
      <c r="A7" s="34"/>
      <c r="B7" s="30"/>
      <c r="C7" s="30"/>
      <c r="D7" s="30"/>
      <c r="E7" s="32" t="s">
        <v>11</v>
      </c>
      <c r="F7" s="33"/>
      <c r="G7" s="32" t="s">
        <v>12</v>
      </c>
      <c r="H7" s="33"/>
      <c r="I7" s="32" t="s">
        <v>13</v>
      </c>
      <c r="J7" s="33"/>
      <c r="K7" s="32" t="s">
        <v>14</v>
      </c>
      <c r="L7" s="33"/>
      <c r="M7" s="32" t="s">
        <v>15</v>
      </c>
      <c r="N7" s="33"/>
      <c r="O7" s="30"/>
      <c r="P7" s="31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2.75">
      <c r="A8" s="34"/>
      <c r="B8" s="30"/>
      <c r="C8" s="30"/>
      <c r="D8" s="30"/>
      <c r="E8" s="5" t="s">
        <v>3</v>
      </c>
      <c r="F8" s="5" t="s">
        <v>4</v>
      </c>
      <c r="G8" s="5" t="s">
        <v>3</v>
      </c>
      <c r="H8" s="5" t="s">
        <v>4</v>
      </c>
      <c r="I8" s="5" t="s">
        <v>3</v>
      </c>
      <c r="J8" s="5" t="s">
        <v>4</v>
      </c>
      <c r="K8" s="5" t="s">
        <v>3</v>
      </c>
      <c r="L8" s="5" t="s">
        <v>4</v>
      </c>
      <c r="M8" s="5" t="s">
        <v>3</v>
      </c>
      <c r="N8" s="5" t="s">
        <v>4</v>
      </c>
      <c r="O8" s="5" t="s">
        <v>3</v>
      </c>
      <c r="P8" s="6" t="s">
        <v>4</v>
      </c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ht="12.75">
      <c r="A9" s="3" t="s">
        <v>20</v>
      </c>
      <c r="B9" s="28" t="s">
        <v>16</v>
      </c>
      <c r="C9" s="28"/>
      <c r="D9" s="28"/>
      <c r="E9" s="11">
        <f>O9*F9</f>
        <v>3000</v>
      </c>
      <c r="F9" s="4">
        <v>1</v>
      </c>
      <c r="G9" s="11">
        <f>O9*H9</f>
        <v>0</v>
      </c>
      <c r="H9" s="4"/>
      <c r="I9" s="11">
        <f>O9*J9</f>
        <v>0</v>
      </c>
      <c r="J9" s="4"/>
      <c r="K9" s="11">
        <f>O9*L9</f>
        <v>0</v>
      </c>
      <c r="L9" s="4"/>
      <c r="M9" s="11">
        <f aca="true" t="shared" si="0" ref="M9:M14">O9*N9</f>
        <v>0</v>
      </c>
      <c r="N9" s="4"/>
      <c r="O9" s="12">
        <v>3000</v>
      </c>
      <c r="P9" s="13">
        <f>F9+H9+J9+L9+N9</f>
        <v>1</v>
      </c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ht="12.75">
      <c r="A10" s="3" t="s">
        <v>21</v>
      </c>
      <c r="B10" s="28" t="s">
        <v>31</v>
      </c>
      <c r="C10" s="28"/>
      <c r="D10" s="28"/>
      <c r="E10" s="11">
        <f>O10*F10</f>
        <v>4900</v>
      </c>
      <c r="F10" s="4">
        <v>0.7</v>
      </c>
      <c r="G10" s="11">
        <f aca="true" t="shared" si="1" ref="G10:G18">O10*H10</f>
        <v>2100</v>
      </c>
      <c r="H10" s="4">
        <v>0.3</v>
      </c>
      <c r="I10" s="11">
        <f aca="true" t="shared" si="2" ref="I10:I18">O10*J10</f>
        <v>0</v>
      </c>
      <c r="J10" s="4"/>
      <c r="K10" s="11">
        <f aca="true" t="shared" si="3" ref="K10:K18">O10*L10</f>
        <v>0</v>
      </c>
      <c r="L10" s="4"/>
      <c r="M10" s="11">
        <f t="shared" si="0"/>
        <v>0</v>
      </c>
      <c r="N10" s="4"/>
      <c r="O10" s="12">
        <v>7000</v>
      </c>
      <c r="P10" s="13">
        <f aca="true" t="shared" si="4" ref="P10:P16">F10+H10+J10+L10+N10</f>
        <v>1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ht="12.75">
      <c r="A11" s="3" t="s">
        <v>22</v>
      </c>
      <c r="B11" s="28" t="s">
        <v>17</v>
      </c>
      <c r="C11" s="28"/>
      <c r="D11" s="28"/>
      <c r="E11" s="11">
        <f aca="true" t="shared" si="5" ref="E11:E18">O11*F11</f>
        <v>0</v>
      </c>
      <c r="F11" s="4"/>
      <c r="G11" s="11">
        <f t="shared" si="1"/>
        <v>3600</v>
      </c>
      <c r="H11" s="4">
        <v>0.3</v>
      </c>
      <c r="I11" s="11">
        <f t="shared" si="2"/>
        <v>8400</v>
      </c>
      <c r="J11" s="4">
        <v>0.7</v>
      </c>
      <c r="K11" s="11">
        <f t="shared" si="3"/>
        <v>0</v>
      </c>
      <c r="L11" s="4"/>
      <c r="M11" s="11">
        <f t="shared" si="0"/>
        <v>0</v>
      </c>
      <c r="N11" s="4"/>
      <c r="O11" s="12">
        <v>12000</v>
      </c>
      <c r="P11" s="13">
        <f t="shared" si="4"/>
        <v>1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16" ht="12.75">
      <c r="A12" s="3" t="s">
        <v>23</v>
      </c>
      <c r="B12" s="28" t="s">
        <v>18</v>
      </c>
      <c r="C12" s="28"/>
      <c r="D12" s="28"/>
      <c r="E12" s="11">
        <f t="shared" si="5"/>
        <v>0</v>
      </c>
      <c r="F12" s="4"/>
      <c r="G12" s="11">
        <f t="shared" si="1"/>
        <v>0</v>
      </c>
      <c r="H12" s="4"/>
      <c r="I12" s="11">
        <f t="shared" si="2"/>
        <v>4000</v>
      </c>
      <c r="J12" s="4">
        <v>0.2</v>
      </c>
      <c r="K12" s="11">
        <f t="shared" si="3"/>
        <v>12000</v>
      </c>
      <c r="L12" s="4">
        <v>0.6</v>
      </c>
      <c r="M12" s="11">
        <f t="shared" si="0"/>
        <v>4000</v>
      </c>
      <c r="N12" s="4">
        <v>0.2</v>
      </c>
      <c r="O12" s="12">
        <v>20000</v>
      </c>
      <c r="P12" s="13">
        <f t="shared" si="4"/>
        <v>1</v>
      </c>
    </row>
    <row r="13" spans="1:16" ht="12.75">
      <c r="A13" s="3" t="s">
        <v>24</v>
      </c>
      <c r="B13" s="28" t="s">
        <v>32</v>
      </c>
      <c r="C13" s="28"/>
      <c r="D13" s="28"/>
      <c r="E13" s="11">
        <f t="shared" si="5"/>
        <v>0</v>
      </c>
      <c r="F13" s="4"/>
      <c r="G13" s="11">
        <f t="shared" si="1"/>
        <v>0</v>
      </c>
      <c r="H13" s="4"/>
      <c r="I13" s="11">
        <f t="shared" si="2"/>
        <v>7000</v>
      </c>
      <c r="J13" s="4">
        <v>0.7</v>
      </c>
      <c r="K13" s="11">
        <f t="shared" si="3"/>
        <v>3000</v>
      </c>
      <c r="L13" s="4">
        <v>0.3</v>
      </c>
      <c r="M13" s="11">
        <f t="shared" si="0"/>
        <v>0</v>
      </c>
      <c r="N13" s="4"/>
      <c r="O13" s="12">
        <v>10000</v>
      </c>
      <c r="P13" s="13">
        <f aca="true" t="shared" si="6" ref="P13">F13+H13+J13+L13+N13</f>
        <v>1</v>
      </c>
    </row>
    <row r="14" spans="1:16" ht="12.75">
      <c r="A14" s="3" t="s">
        <v>25</v>
      </c>
      <c r="B14" s="28" t="s">
        <v>33</v>
      </c>
      <c r="C14" s="28"/>
      <c r="D14" s="28"/>
      <c r="E14" s="11">
        <f t="shared" si="5"/>
        <v>0</v>
      </c>
      <c r="F14" s="4"/>
      <c r="G14" s="11">
        <f t="shared" si="1"/>
        <v>0</v>
      </c>
      <c r="H14" s="4"/>
      <c r="I14" s="11">
        <f t="shared" si="2"/>
        <v>0</v>
      </c>
      <c r="J14" s="4"/>
      <c r="K14" s="11">
        <f t="shared" si="3"/>
        <v>6500</v>
      </c>
      <c r="L14" s="4">
        <v>0.5</v>
      </c>
      <c r="M14" s="11">
        <f t="shared" si="0"/>
        <v>6500</v>
      </c>
      <c r="N14" s="4">
        <v>0.5</v>
      </c>
      <c r="O14" s="12">
        <v>13000</v>
      </c>
      <c r="P14" s="13">
        <f t="shared" si="4"/>
        <v>1</v>
      </c>
    </row>
    <row r="15" spans="1:16" ht="12.75">
      <c r="A15" s="3" t="s">
        <v>26</v>
      </c>
      <c r="B15" s="28" t="s">
        <v>34</v>
      </c>
      <c r="C15" s="28"/>
      <c r="D15" s="28"/>
      <c r="E15" s="11">
        <f t="shared" si="5"/>
        <v>0</v>
      </c>
      <c r="F15" s="4"/>
      <c r="G15" s="11">
        <f t="shared" si="1"/>
        <v>0</v>
      </c>
      <c r="H15" s="4"/>
      <c r="I15" s="11">
        <f t="shared" si="2"/>
        <v>0</v>
      </c>
      <c r="J15" s="4"/>
      <c r="K15" s="11">
        <f t="shared" si="3"/>
        <v>0</v>
      </c>
      <c r="L15" s="4"/>
      <c r="M15" s="11">
        <f>O15*N15</f>
        <v>8000</v>
      </c>
      <c r="N15" s="4">
        <v>1</v>
      </c>
      <c r="O15" s="12">
        <v>8000</v>
      </c>
      <c r="P15" s="13">
        <f t="shared" si="4"/>
        <v>1</v>
      </c>
    </row>
    <row r="16" spans="1:16" ht="12.75">
      <c r="A16" s="3" t="s">
        <v>27</v>
      </c>
      <c r="B16" s="28" t="s">
        <v>19</v>
      </c>
      <c r="C16" s="28"/>
      <c r="D16" s="28"/>
      <c r="E16" s="11">
        <f t="shared" si="5"/>
        <v>0</v>
      </c>
      <c r="F16" s="4"/>
      <c r="G16" s="11">
        <f t="shared" si="1"/>
        <v>0</v>
      </c>
      <c r="H16" s="4"/>
      <c r="I16" s="11">
        <f t="shared" si="2"/>
        <v>0</v>
      </c>
      <c r="J16" s="4"/>
      <c r="K16" s="11">
        <f t="shared" si="3"/>
        <v>2500</v>
      </c>
      <c r="L16" s="4">
        <v>0.5</v>
      </c>
      <c r="M16" s="11">
        <f aca="true" t="shared" si="7" ref="M16:M18">O16*N16</f>
        <v>2500</v>
      </c>
      <c r="N16" s="4">
        <v>0.5</v>
      </c>
      <c r="O16" s="12">
        <v>5000</v>
      </c>
      <c r="P16" s="13">
        <f t="shared" si="4"/>
        <v>1</v>
      </c>
    </row>
    <row r="17" spans="1:16" ht="12.75">
      <c r="A17" s="3" t="s">
        <v>37</v>
      </c>
      <c r="B17" s="28" t="s">
        <v>35</v>
      </c>
      <c r="C17" s="28"/>
      <c r="D17" s="28"/>
      <c r="E17" s="11">
        <f t="shared" si="5"/>
        <v>0</v>
      </c>
      <c r="F17" s="4"/>
      <c r="G17" s="11">
        <f t="shared" si="1"/>
        <v>0</v>
      </c>
      <c r="H17" s="4"/>
      <c r="I17" s="11">
        <f t="shared" si="2"/>
        <v>10000</v>
      </c>
      <c r="J17" s="4">
        <v>0.5</v>
      </c>
      <c r="K17" s="11">
        <f t="shared" si="3"/>
        <v>10000</v>
      </c>
      <c r="L17" s="4">
        <v>0.5</v>
      </c>
      <c r="M17" s="11">
        <f t="shared" si="7"/>
        <v>0</v>
      </c>
      <c r="N17" s="4"/>
      <c r="O17" s="12">
        <v>20000</v>
      </c>
      <c r="P17" s="13">
        <f aca="true" t="shared" si="8" ref="P17">F17+H17+J17+L17+N17</f>
        <v>1</v>
      </c>
    </row>
    <row r="18" spans="1:16" ht="12.75">
      <c r="A18" s="3" t="s">
        <v>38</v>
      </c>
      <c r="B18" s="28" t="s">
        <v>36</v>
      </c>
      <c r="C18" s="28"/>
      <c r="D18" s="28"/>
      <c r="E18" s="11">
        <f t="shared" si="5"/>
        <v>0</v>
      </c>
      <c r="F18" s="4"/>
      <c r="G18" s="11">
        <f t="shared" si="1"/>
        <v>0</v>
      </c>
      <c r="H18" s="4"/>
      <c r="I18" s="11">
        <f t="shared" si="2"/>
        <v>0</v>
      </c>
      <c r="J18" s="4"/>
      <c r="K18" s="11">
        <f t="shared" si="3"/>
        <v>0</v>
      </c>
      <c r="L18" s="4"/>
      <c r="M18" s="11">
        <f t="shared" si="7"/>
        <v>2000</v>
      </c>
      <c r="N18" s="4">
        <v>1</v>
      </c>
      <c r="O18" s="12">
        <v>2000</v>
      </c>
      <c r="P18" s="13">
        <f>F18+H18+J18+L18+N18</f>
        <v>1</v>
      </c>
    </row>
    <row r="19" spans="1:16" s="16" customFormat="1" ht="12.75">
      <c r="A19" s="35" t="s">
        <v>5</v>
      </c>
      <c r="B19" s="36"/>
      <c r="C19" s="36"/>
      <c r="D19" s="36"/>
      <c r="E19" s="14">
        <f>ROUND(SUM(E9:E18),2)</f>
        <v>7900</v>
      </c>
      <c r="F19" s="7">
        <f>IF($O$19&lt;&gt;0,E19*100/$O$19,0)/100</f>
        <v>0.079</v>
      </c>
      <c r="G19" s="14">
        <f>ROUND(SUM(G9:G18),2)</f>
        <v>5700</v>
      </c>
      <c r="H19" s="7">
        <f>IF($O$19&lt;&gt;0,G19*100/$O$19,0)/100</f>
        <v>0.057</v>
      </c>
      <c r="I19" s="14">
        <f>ROUND(SUM(I9:I18),2)</f>
        <v>29400</v>
      </c>
      <c r="J19" s="7">
        <f>IF($O$19&lt;&gt;0,I19*100/$O$19,0)/100</f>
        <v>0.294</v>
      </c>
      <c r="K19" s="14">
        <f>ROUND(SUM(K9:K18),2)</f>
        <v>34000</v>
      </c>
      <c r="L19" s="7">
        <f>IF($O$19&lt;&gt;0,K19*100/$O$19,0)/100</f>
        <v>0.34</v>
      </c>
      <c r="M19" s="14">
        <f>ROUND(SUM(M9:M18),2)</f>
        <v>23000</v>
      </c>
      <c r="N19" s="7">
        <f>IF($O$19&lt;&gt;0,M19*100/$O$19,0)/100</f>
        <v>0.23</v>
      </c>
      <c r="O19" s="15">
        <f>E19+G19+I19+K19+M19</f>
        <v>100000</v>
      </c>
      <c r="P19" s="13">
        <f>F19+H19+J19+L19+N19</f>
        <v>1</v>
      </c>
    </row>
    <row r="20" spans="1:16" s="16" customFormat="1" ht="15.75" thickBot="1">
      <c r="A20" s="37" t="s">
        <v>6</v>
      </c>
      <c r="B20" s="38"/>
      <c r="C20" s="38"/>
      <c r="D20" s="38"/>
      <c r="E20" s="17">
        <f>E19</f>
        <v>7900</v>
      </c>
      <c r="F20" s="8">
        <f>F19</f>
        <v>0.079</v>
      </c>
      <c r="G20" s="17">
        <f aca="true" t="shared" si="9" ref="G20:L20">E20+G19</f>
        <v>13600</v>
      </c>
      <c r="H20" s="8">
        <f>F20+H19</f>
        <v>0.136</v>
      </c>
      <c r="I20" s="17">
        <f t="shared" si="9"/>
        <v>43000</v>
      </c>
      <c r="J20" s="8">
        <f t="shared" si="9"/>
        <v>0.43</v>
      </c>
      <c r="K20" s="17">
        <f t="shared" si="9"/>
        <v>77000</v>
      </c>
      <c r="L20" s="8">
        <f t="shared" si="9"/>
        <v>0.77</v>
      </c>
      <c r="M20" s="17">
        <f>K20+M19</f>
        <v>100000</v>
      </c>
      <c r="N20" s="8">
        <f>L20+N19</f>
        <v>1</v>
      </c>
      <c r="O20" s="18"/>
      <c r="P20" s="19"/>
    </row>
    <row r="21" spans="1:16" s="20" customFormat="1" ht="12.75">
      <c r="A21" s="48" t="s">
        <v>28</v>
      </c>
      <c r="B21" s="49"/>
      <c r="C21" s="49"/>
      <c r="D21" s="48" t="s">
        <v>29</v>
      </c>
      <c r="E21" s="49"/>
      <c r="F21" s="49"/>
      <c r="G21" s="49"/>
      <c r="H21" s="49"/>
      <c r="I21" s="49"/>
      <c r="J21" s="49"/>
      <c r="K21" s="49"/>
      <c r="L21" s="48" t="s">
        <v>30</v>
      </c>
      <c r="M21" s="49"/>
      <c r="N21" s="49"/>
      <c r="O21" s="49"/>
      <c r="P21" s="50"/>
    </row>
    <row r="22" spans="1:16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  <c r="P22" s="21"/>
    </row>
    <row r="23" spans="1:16" ht="12.75">
      <c r="A23" s="29" t="s">
        <v>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ht="12.75">
      <c r="A24" s="29" t="s">
        <v>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</sheetData>
  <mergeCells count="34">
    <mergeCell ref="A21:C21"/>
    <mergeCell ref="D21:K21"/>
    <mergeCell ref="L21:P21"/>
    <mergeCell ref="E6:N6"/>
    <mergeCell ref="E7:F7"/>
    <mergeCell ref="G7:H7"/>
    <mergeCell ref="B18:D18"/>
    <mergeCell ref="B6:D8"/>
    <mergeCell ref="B12:D12"/>
    <mergeCell ref="A24:P24"/>
    <mergeCell ref="O6:P7"/>
    <mergeCell ref="I7:J7"/>
    <mergeCell ref="K7:L7"/>
    <mergeCell ref="M7:N7"/>
    <mergeCell ref="A23:P23"/>
    <mergeCell ref="B9:D9"/>
    <mergeCell ref="B10:D10"/>
    <mergeCell ref="B11:D11"/>
    <mergeCell ref="A6:A8"/>
    <mergeCell ref="A19:D19"/>
    <mergeCell ref="A20:D20"/>
    <mergeCell ref="B14:D14"/>
    <mergeCell ref="B15:D15"/>
    <mergeCell ref="B17:D17"/>
    <mergeCell ref="B16:D16"/>
    <mergeCell ref="S1:X1"/>
    <mergeCell ref="S2:X2"/>
    <mergeCell ref="A1:N1"/>
    <mergeCell ref="A2:N2"/>
    <mergeCell ref="B13:D13"/>
    <mergeCell ref="A4:N4"/>
    <mergeCell ref="A5:N5"/>
    <mergeCell ref="O1:P5"/>
    <mergeCell ref="A3:N3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3" r:id="rId2"/>
  <ignoredErrors>
    <ignoredError sqref="F19:H19 J19:L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ReforMAIS</dc:creator>
  <cp:keywords/>
  <dc:description/>
  <cp:lastModifiedBy>Philipe</cp:lastModifiedBy>
  <cp:lastPrinted>2016-03-11T16:56:46Z</cp:lastPrinted>
  <dcterms:created xsi:type="dcterms:W3CDTF">2003-10-24T18:12:58Z</dcterms:created>
  <dcterms:modified xsi:type="dcterms:W3CDTF">2016-03-28T01:29:33Z</dcterms:modified>
  <cp:category/>
  <cp:version/>
  <cp:contentType/>
  <cp:contentStatus/>
</cp:coreProperties>
</file>