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055" windowHeight="7935" activeTab="0"/>
  </bookViews>
  <sheets>
    <sheet name="PLANILHA" sheetId="1" r:id="rId1"/>
  </sheets>
  <definedNames>
    <definedName name="_xlnm.Print_Area" localSheetId="0">'PLANILHA'!$A$1:$N$69</definedName>
  </definedNames>
  <calcPr calcId="124519"/>
</workbook>
</file>

<file path=xl/sharedStrings.xml><?xml version="1.0" encoding="utf-8"?>
<sst xmlns="http://schemas.openxmlformats.org/spreadsheetml/2006/main" count="60" uniqueCount="46">
  <si>
    <t>PLANILHA REFORMAIS - MÃO DE OBRA DE PEDREIRO POR m²</t>
  </si>
  <si>
    <t>Esta planilha foi desenvolvida para auxiliar na decisão do valor de empreitada dos principais serviços de pedreiro.</t>
  </si>
  <si>
    <t>Esses valores são parâmetros para que você avalie se estão cobrando caro ou barato por m² e, assim, tomar a decisão mais assertiva.</t>
  </si>
  <si>
    <t>Você conseguirá fechar um preço justo e sua obra terá uma produtividade maior, terminando mais rápido.</t>
  </si>
  <si>
    <t>Em resumo, você pagará os serviços por m² pelo mesmo preço do valor pago por diária.</t>
  </si>
  <si>
    <t>TUTORIAL:</t>
  </si>
  <si>
    <t>PREÇO DA MÃO DE OBRA (POR DIÁRIA)</t>
  </si>
  <si>
    <t>DIÁRIA DE PEDREIRO</t>
  </si>
  <si>
    <t>DIÁRIA DE SERVENTE</t>
  </si>
  <si>
    <t>Insira o valor da diária de pedreiro e servente (ajudante de pedreiro) da sua região e a planilha vai calcular os custos por m² de cada serviço.</t>
  </si>
  <si>
    <t>Obs: Caso o serviço não tenha servente (ajudante de pedreiro), deixe o valor do servente em branco.</t>
  </si>
  <si>
    <t>VALOR | DIÁRIA</t>
  </si>
  <si>
    <t>por m²</t>
  </si>
  <si>
    <t>ETAPA</t>
  </si>
  <si>
    <t>SERVIÇO</t>
  </si>
  <si>
    <t>VALOR</t>
  </si>
  <si>
    <t>por m³</t>
  </si>
  <si>
    <t>RASPAGEM E LIMPEZA DO TERRENO</t>
  </si>
  <si>
    <t>EQUIPE</t>
  </si>
  <si>
    <t>1 servente</t>
  </si>
  <si>
    <t>RETIRADA DE ÁRVORES</t>
  </si>
  <si>
    <t>por un</t>
  </si>
  <si>
    <t>1 pedr + 1 serv</t>
  </si>
  <si>
    <t>DEMOLIÇÃO DE ALVENARIA DE TIJOLOS S/ REAPROVEITAMENTO</t>
  </si>
  <si>
    <t>1.4 - PREPARAÇÃO DO TERRENO</t>
  </si>
  <si>
    <t>1.7 - DEMOLIÇÕES E RETIRADAS</t>
  </si>
  <si>
    <t>1.5 - CONSTRUÇÃO DO CANTEIRO DA OBRA</t>
  </si>
  <si>
    <t>1 carp + 1 serv</t>
  </si>
  <si>
    <t>LOCAÇÃO DA OBRA - EXECUÇÃO DE GABARITO</t>
  </si>
  <si>
    <t>1.6 - LOCAÇÃO DA OBRA</t>
  </si>
  <si>
    <t>PLACAS PADRÃO DE OBRA</t>
  </si>
  <si>
    <t>PROD (P)</t>
  </si>
  <si>
    <t>COEF (P)</t>
  </si>
  <si>
    <t>COEF (S)</t>
  </si>
  <si>
    <t>PROD (S)</t>
  </si>
  <si>
    <t>RESULTADO DOS SERVIÇOS POR UNIDADE (METRO QUADRADO, METRO CÚBICO)</t>
  </si>
  <si>
    <t>Obs¹: Os coeficientes foram extraídos da Tabela 023 da Secretaria da Infraestrutura do Estado do Ceará.</t>
  </si>
  <si>
    <t>30.2 - SERVIÇOS DIVERSOS - LIMPEZA GERAL</t>
  </si>
  <si>
    <t>LIMPEZA DE PISO EM ÁREA URBANIZADA</t>
  </si>
  <si>
    <t>LIMPEZA DE PISOS E REVESTIMENTOS</t>
  </si>
  <si>
    <t>LIMPEZA DE VIDROS</t>
  </si>
  <si>
    <t>LIMPEZA GERAL</t>
  </si>
  <si>
    <t>LIMPEZA, RETIRADA DO PAPEL E LAVAGEM DE MOSAICO VIDROSO</t>
  </si>
  <si>
    <t>Obs²: Os valores dos serviços incluem os custos de mão de obra de um profissional e um ajudante.</t>
  </si>
  <si>
    <t>A PLANILHA TEM 200 SERVIÇOS</t>
  </si>
  <si>
    <t>LISTAMOS AQUI 10 SERVIÇOS COMO EXEMPLO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</si>
</sst>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1" xfId="20" applyNumberFormat="1" applyFont="1" applyFill="1" applyBorder="1" applyAlignment="1">
      <alignment horizontal="center" vertical="center"/>
    </xf>
    <xf numFmtId="0" fontId="2" fillId="4" borderId="1" xfId="20" applyNumberFormat="1" applyFont="1" applyFill="1" applyBorder="1" applyAlignment="1">
      <alignment horizontal="center" vertical="center"/>
    </xf>
    <xf numFmtId="44" fontId="2" fillId="4" borderId="1" xfId="2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0" fillId="7" borderId="1" xfId="21" applyNumberFormat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64" fontId="0" fillId="6" borderId="1" xfId="2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2" fillId="3" borderId="1" xfId="2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2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Separador de milhare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171450</xdr:rowOff>
    </xdr:to>
    <xdr:pic>
      <xdr:nvPicPr>
        <xdr:cNvPr id="2" name="Imagem 1" descr="reformais br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38100</xdr:colOff>
      <xdr:row>13</xdr:row>
      <xdr:rowOff>28575</xdr:rowOff>
    </xdr:from>
    <xdr:to>
      <xdr:col>12</xdr:col>
      <xdr:colOff>390525</xdr:colOff>
      <xdr:row>14</xdr:row>
      <xdr:rowOff>123825</xdr:rowOff>
    </xdr:to>
    <xdr:pic>
      <xdr:nvPicPr>
        <xdr:cNvPr id="6" name="Imagem 5" descr="seta-para-baix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505075"/>
          <a:ext cx="352425" cy="285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14</xdr:row>
      <xdr:rowOff>123825</xdr:rowOff>
    </xdr:from>
    <xdr:to>
      <xdr:col>12</xdr:col>
      <xdr:colOff>390525</xdr:colOff>
      <xdr:row>16</xdr:row>
      <xdr:rowOff>38100</xdr:rowOff>
    </xdr:to>
    <xdr:pic>
      <xdr:nvPicPr>
        <xdr:cNvPr id="7" name="Imagem 6" descr="seta-para-baix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2790825"/>
          <a:ext cx="361950" cy="295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31" sqref="A31:N31"/>
    </sheetView>
  </sheetViews>
  <sheetFormatPr defaultColWidth="9.140625" defaultRowHeight="15"/>
  <cols>
    <col min="1" max="2" width="9.28125" style="1" bestFit="1" customWidth="1"/>
    <col min="3" max="9" width="9.140625" style="1" customWidth="1"/>
    <col min="10" max="10" width="9.28125" style="1" bestFit="1" customWidth="1"/>
    <col min="11" max="11" width="9.28125" style="9" bestFit="1" customWidth="1"/>
    <col min="12" max="12" width="15.140625" style="9" bestFit="1" customWidth="1"/>
    <col min="13" max="13" width="10.57421875" style="2" bestFit="1" customWidth="1"/>
    <col min="14" max="14" width="6.8515625" style="3" bestFit="1" customWidth="1"/>
    <col min="15" max="15" width="9.57421875" style="1" bestFit="1" customWidth="1"/>
    <col min="16" max="16384" width="9.140625" style="1" customWidth="1"/>
  </cols>
  <sheetData>
    <row r="1" spans="1:14" ht="15">
      <c r="A1" s="31"/>
      <c r="B1" s="31"/>
      <c r="C1" s="31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3" ht="15">
      <c r="A2" s="31"/>
      <c r="B2" s="31"/>
      <c r="C2" s="31"/>
    </row>
    <row r="3" spans="1:14" ht="15">
      <c r="A3" s="31"/>
      <c r="B3" s="31"/>
      <c r="C3" s="31"/>
      <c r="D3" s="36" t="s">
        <v>0</v>
      </c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3" ht="15">
      <c r="A4" s="31"/>
      <c r="B4" s="31"/>
      <c r="C4" s="31"/>
    </row>
    <row r="5" spans="1:14" ht="15">
      <c r="A5" s="31"/>
      <c r="B5" s="31"/>
      <c r="C5" s="3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7" spans="1:14" ht="15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 customHeight="1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 customHeight="1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3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s="2" customFormat="1" ht="15" customHeight="1">
      <c r="A12" s="34" t="s">
        <v>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4" ht="15" customHeight="1">
      <c r="L14" s="10" t="s">
        <v>11</v>
      </c>
    </row>
    <row r="15" spans="2:12" ht="15" customHeight="1">
      <c r="B15" s="35" t="s">
        <v>6</v>
      </c>
      <c r="C15" s="35"/>
      <c r="D15" s="35"/>
      <c r="E15" s="35"/>
      <c r="F15" s="35"/>
      <c r="H15" s="36" t="s">
        <v>7</v>
      </c>
      <c r="I15" s="36"/>
      <c r="J15" s="36"/>
      <c r="L15" s="6">
        <v>0</v>
      </c>
    </row>
    <row r="16" spans="2:12" ht="15" customHeight="1">
      <c r="B16" s="35"/>
      <c r="C16" s="35"/>
      <c r="D16" s="35"/>
      <c r="E16" s="35"/>
      <c r="F16" s="35"/>
      <c r="H16" s="36" t="s">
        <v>8</v>
      </c>
      <c r="I16" s="36"/>
      <c r="J16" s="36"/>
      <c r="L16" s="6">
        <v>0</v>
      </c>
    </row>
    <row r="17" ht="15"/>
    <row r="18" ht="15">
      <c r="B18" s="1" t="s">
        <v>10</v>
      </c>
    </row>
    <row r="20" spans="1:13" ht="15">
      <c r="A20" s="27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7" s="3" customFormat="1" ht="15">
      <c r="A21" s="5" t="s">
        <v>13</v>
      </c>
      <c r="B21" s="28" t="s">
        <v>14</v>
      </c>
      <c r="C21" s="29"/>
      <c r="D21" s="29"/>
      <c r="E21" s="29"/>
      <c r="F21" s="29"/>
      <c r="G21" s="30"/>
      <c r="H21" s="14" t="s">
        <v>32</v>
      </c>
      <c r="I21" s="14" t="s">
        <v>31</v>
      </c>
      <c r="J21" s="14" t="s">
        <v>33</v>
      </c>
      <c r="K21" s="14" t="s">
        <v>34</v>
      </c>
      <c r="L21" s="6" t="s">
        <v>18</v>
      </c>
      <c r="M21" s="6" t="s">
        <v>15</v>
      </c>
      <c r="N21" s="7"/>
      <c r="O21" s="1"/>
      <c r="P21" s="1"/>
      <c r="Q21" s="1"/>
    </row>
    <row r="22" spans="1:13" ht="15">
      <c r="A22" s="24" t="s">
        <v>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4" ht="15" customHeight="1">
      <c r="A23" s="4">
        <v>1</v>
      </c>
      <c r="B23" s="21" t="s">
        <v>17</v>
      </c>
      <c r="C23" s="22"/>
      <c r="D23" s="22"/>
      <c r="E23" s="22"/>
      <c r="F23" s="22"/>
      <c r="G23" s="23"/>
      <c r="H23" s="17">
        <v>0</v>
      </c>
      <c r="I23" s="15">
        <f>IF(H23=0,0,(1/H23)*8)</f>
        <v>0</v>
      </c>
      <c r="J23" s="17">
        <v>0.25</v>
      </c>
      <c r="K23" s="15">
        <f>IF(J23=0,0,(1/J23)*8)</f>
        <v>32</v>
      </c>
      <c r="L23" s="13" t="s">
        <v>19</v>
      </c>
      <c r="M23" s="19">
        <f>($L$16/K23)</f>
        <v>0</v>
      </c>
      <c r="N23" s="3" t="s">
        <v>12</v>
      </c>
    </row>
    <row r="24" spans="1:14" ht="15" customHeight="1">
      <c r="A24" s="4">
        <f>A23+1</f>
        <v>2</v>
      </c>
      <c r="B24" s="21" t="s">
        <v>20</v>
      </c>
      <c r="C24" s="22"/>
      <c r="D24" s="22"/>
      <c r="E24" s="22"/>
      <c r="F24" s="22"/>
      <c r="G24" s="23"/>
      <c r="H24" s="17">
        <v>0</v>
      </c>
      <c r="I24" s="15">
        <f>IF(H24=0,0,(1/H24)*8)</f>
        <v>0</v>
      </c>
      <c r="J24" s="17">
        <v>24</v>
      </c>
      <c r="K24" s="15">
        <f>IF(J24=0,0,(1/J24)*8)</f>
        <v>0.3333333333333333</v>
      </c>
      <c r="L24" s="13" t="s">
        <v>19</v>
      </c>
      <c r="M24" s="19">
        <f>($L$16/K24)</f>
        <v>0</v>
      </c>
      <c r="N24" s="9" t="s">
        <v>21</v>
      </c>
    </row>
    <row r="25" spans="1:14" ht="15" customHeight="1">
      <c r="A25" s="24" t="s">
        <v>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12"/>
    </row>
    <row r="26" spans="1:14" ht="15" customHeight="1">
      <c r="A26" s="4">
        <f>A24+1</f>
        <v>3</v>
      </c>
      <c r="B26" s="21" t="s">
        <v>30</v>
      </c>
      <c r="C26" s="22"/>
      <c r="D26" s="22"/>
      <c r="E26" s="22"/>
      <c r="F26" s="22"/>
      <c r="G26" s="23"/>
      <c r="H26" s="17">
        <v>0</v>
      </c>
      <c r="I26" s="15">
        <f>IF(H26=0,0,(1/H26)*8)</f>
        <v>0</v>
      </c>
      <c r="J26" s="17">
        <v>2</v>
      </c>
      <c r="K26" s="15">
        <f>IF(J26=0,0,(1/J26)*8)</f>
        <v>4</v>
      </c>
      <c r="L26" s="13" t="s">
        <v>19</v>
      </c>
      <c r="M26" s="19">
        <f>($L$16/K26)</f>
        <v>0</v>
      </c>
      <c r="N26" s="12" t="s">
        <v>12</v>
      </c>
    </row>
    <row r="27" spans="1:14" ht="15" customHeight="1">
      <c r="A27" s="24" t="s">
        <v>29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12"/>
    </row>
    <row r="28" spans="1:14" ht="15" customHeight="1">
      <c r="A28" s="4">
        <f>A26+1</f>
        <v>4</v>
      </c>
      <c r="B28" s="21" t="s">
        <v>28</v>
      </c>
      <c r="C28" s="22"/>
      <c r="D28" s="22"/>
      <c r="E28" s="22"/>
      <c r="F28" s="22"/>
      <c r="G28" s="23"/>
      <c r="H28" s="17">
        <v>0.13</v>
      </c>
      <c r="I28" s="15">
        <f>IF(H28=0,0,(1/H28)*8)</f>
        <v>61.53846153846153</v>
      </c>
      <c r="J28" s="17">
        <v>0.13</v>
      </c>
      <c r="K28" s="15">
        <f>IF(J28=0,0,(1/J28)*8)</f>
        <v>61.53846153846153</v>
      </c>
      <c r="L28" s="13" t="s">
        <v>27</v>
      </c>
      <c r="M28" s="19">
        <f>($L$15/I28)+($L$16/+K28)</f>
        <v>0</v>
      </c>
      <c r="N28" s="12" t="s">
        <v>12</v>
      </c>
    </row>
    <row r="29" spans="1:14" ht="15" customHeight="1">
      <c r="A29" s="24" t="s">
        <v>25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9"/>
    </row>
    <row r="30" spans="1:15" ht="30" customHeight="1">
      <c r="A30" s="4">
        <f>A28+1</f>
        <v>5</v>
      </c>
      <c r="B30" s="21" t="s">
        <v>23</v>
      </c>
      <c r="C30" s="22"/>
      <c r="D30" s="22"/>
      <c r="E30" s="22"/>
      <c r="F30" s="22"/>
      <c r="G30" s="23"/>
      <c r="H30" s="17">
        <v>0.3</v>
      </c>
      <c r="I30" s="15">
        <f>IF(H30=0,0,(1/H30)*8)</f>
        <v>26.666666666666668</v>
      </c>
      <c r="J30" s="17">
        <v>3</v>
      </c>
      <c r="K30" s="15">
        <f>IF(J30=0,0,(1/J30)*8)</f>
        <v>2.6666666666666665</v>
      </c>
      <c r="L30" s="13" t="s">
        <v>22</v>
      </c>
      <c r="M30" s="19">
        <f aca="true" t="shared" si="0" ref="M30">($L$15/I30)+($L$16/+K30)</f>
        <v>0</v>
      </c>
      <c r="N30" s="9" t="s">
        <v>16</v>
      </c>
      <c r="O30" s="16"/>
    </row>
    <row r="31" spans="1:15" ht="30" customHeight="1">
      <c r="A31" s="40" t="s">
        <v>44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16"/>
    </row>
    <row r="32" spans="1:15" ht="30" customHeight="1">
      <c r="A32" s="41" t="s">
        <v>45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6"/>
    </row>
    <row r="33" spans="1:14" ht="15">
      <c r="A33" s="24" t="s">
        <v>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20"/>
    </row>
    <row r="34" spans="1:14" ht="15">
      <c r="A34" s="4">
        <v>196</v>
      </c>
      <c r="B34" s="21" t="s">
        <v>38</v>
      </c>
      <c r="C34" s="22"/>
      <c r="D34" s="22"/>
      <c r="E34" s="22"/>
      <c r="F34" s="22"/>
      <c r="G34" s="23"/>
      <c r="H34" s="17">
        <v>0</v>
      </c>
      <c r="I34" s="15">
        <f aca="true" t="shared" si="1" ref="I34">IF(H34=0,0,(1/H34)*8)</f>
        <v>0</v>
      </c>
      <c r="J34" s="17">
        <v>0.075</v>
      </c>
      <c r="K34" s="15">
        <f aca="true" t="shared" si="2" ref="K34">IF(J34=0,0,(1/J34)*8)</f>
        <v>106.66666666666667</v>
      </c>
      <c r="L34" s="13" t="s">
        <v>19</v>
      </c>
      <c r="M34" s="19">
        <f aca="true" t="shared" si="3" ref="M34:M38">$L$16/K34</f>
        <v>0</v>
      </c>
      <c r="N34" s="20" t="s">
        <v>12</v>
      </c>
    </row>
    <row r="35" spans="1:14" ht="15">
      <c r="A35" s="4">
        <f aca="true" t="shared" si="4" ref="A35:A38">A34+1</f>
        <v>197</v>
      </c>
      <c r="B35" s="21" t="s">
        <v>39</v>
      </c>
      <c r="C35" s="22"/>
      <c r="D35" s="22"/>
      <c r="E35" s="22"/>
      <c r="F35" s="22"/>
      <c r="G35" s="23"/>
      <c r="H35" s="17">
        <v>0</v>
      </c>
      <c r="I35" s="15">
        <f aca="true" t="shared" si="5" ref="I35:I38">IF(H35=0,0,(1/H35)*8)</f>
        <v>0</v>
      </c>
      <c r="J35" s="17">
        <v>0.4</v>
      </c>
      <c r="K35" s="15">
        <f aca="true" t="shared" si="6" ref="K35:K38">IF(J35=0,0,(1/J35)*8)</f>
        <v>20</v>
      </c>
      <c r="L35" s="13" t="s">
        <v>19</v>
      </c>
      <c r="M35" s="19">
        <f t="shared" si="3"/>
        <v>0</v>
      </c>
      <c r="N35" s="20" t="s">
        <v>12</v>
      </c>
    </row>
    <row r="36" spans="1:14" ht="15">
      <c r="A36" s="4">
        <f t="shared" si="4"/>
        <v>198</v>
      </c>
      <c r="B36" s="21" t="s">
        <v>40</v>
      </c>
      <c r="C36" s="22"/>
      <c r="D36" s="22"/>
      <c r="E36" s="22"/>
      <c r="F36" s="22"/>
      <c r="G36" s="23"/>
      <c r="H36" s="17">
        <v>0</v>
      </c>
      <c r="I36" s="15">
        <f t="shared" si="5"/>
        <v>0</v>
      </c>
      <c r="J36" s="17">
        <v>0.6</v>
      </c>
      <c r="K36" s="15">
        <f t="shared" si="6"/>
        <v>13.333333333333334</v>
      </c>
      <c r="L36" s="13" t="s">
        <v>19</v>
      </c>
      <c r="M36" s="19">
        <f t="shared" si="3"/>
        <v>0</v>
      </c>
      <c r="N36" s="20" t="s">
        <v>12</v>
      </c>
    </row>
    <row r="37" spans="1:14" ht="15">
      <c r="A37" s="4">
        <f t="shared" si="4"/>
        <v>199</v>
      </c>
      <c r="B37" s="21" t="s">
        <v>41</v>
      </c>
      <c r="C37" s="22"/>
      <c r="D37" s="22"/>
      <c r="E37" s="22"/>
      <c r="F37" s="22"/>
      <c r="G37" s="23"/>
      <c r="H37" s="17">
        <v>0</v>
      </c>
      <c r="I37" s="15">
        <f t="shared" si="5"/>
        <v>0</v>
      </c>
      <c r="J37" s="17">
        <v>0.7</v>
      </c>
      <c r="K37" s="15">
        <f t="shared" si="6"/>
        <v>11.428571428571429</v>
      </c>
      <c r="L37" s="13" t="s">
        <v>19</v>
      </c>
      <c r="M37" s="19">
        <f t="shared" si="3"/>
        <v>0</v>
      </c>
      <c r="N37" s="20" t="s">
        <v>12</v>
      </c>
    </row>
    <row r="38" spans="1:14" ht="30" customHeight="1">
      <c r="A38" s="4">
        <f t="shared" si="4"/>
        <v>200</v>
      </c>
      <c r="B38" s="21" t="s">
        <v>42</v>
      </c>
      <c r="C38" s="22"/>
      <c r="D38" s="22"/>
      <c r="E38" s="22"/>
      <c r="F38" s="22"/>
      <c r="G38" s="23"/>
      <c r="H38" s="17">
        <v>0</v>
      </c>
      <c r="I38" s="15">
        <f t="shared" si="5"/>
        <v>0</v>
      </c>
      <c r="J38" s="17">
        <v>0.5</v>
      </c>
      <c r="K38" s="15">
        <f t="shared" si="6"/>
        <v>16</v>
      </c>
      <c r="L38" s="13" t="s">
        <v>19</v>
      </c>
      <c r="M38" s="19">
        <f t="shared" si="3"/>
        <v>0</v>
      </c>
      <c r="N38" s="20" t="s">
        <v>12</v>
      </c>
    </row>
    <row r="39" spans="10:13" ht="15">
      <c r="J39" s="9"/>
      <c r="L39" s="1"/>
      <c r="M39" s="7"/>
    </row>
    <row r="40" spans="3:14" ht="15">
      <c r="C40" s="1" t="s">
        <v>36</v>
      </c>
      <c r="J40" s="18"/>
      <c r="K40" s="18"/>
      <c r="L40" s="1"/>
      <c r="M40" s="7"/>
      <c r="N40" s="18"/>
    </row>
    <row r="41" spans="3:14" ht="15">
      <c r="C41" s="1" t="s">
        <v>43</v>
      </c>
      <c r="J41" s="18"/>
      <c r="K41" s="18"/>
      <c r="L41" s="1"/>
      <c r="M41" s="7"/>
      <c r="N41" s="18"/>
    </row>
    <row r="43" spans="1:14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11"/>
      <c r="L44" s="11"/>
      <c r="M44" s="8"/>
      <c r="N44" s="8"/>
    </row>
  </sheetData>
  <mergeCells count="33">
    <mergeCell ref="A31:N31"/>
    <mergeCell ref="A32:N32"/>
    <mergeCell ref="A43:N43"/>
    <mergeCell ref="A25:M25"/>
    <mergeCell ref="B23:G23"/>
    <mergeCell ref="B24:G24"/>
    <mergeCell ref="A20:M20"/>
    <mergeCell ref="B21:G21"/>
    <mergeCell ref="A22:M22"/>
    <mergeCell ref="A1:C5"/>
    <mergeCell ref="A10:N10"/>
    <mergeCell ref="A11:N11"/>
    <mergeCell ref="A12:N12"/>
    <mergeCell ref="B15:F16"/>
    <mergeCell ref="H15:J15"/>
    <mergeCell ref="H16:J16"/>
    <mergeCell ref="D1:N1"/>
    <mergeCell ref="D3:N3"/>
    <mergeCell ref="D5:N5"/>
    <mergeCell ref="A7:N7"/>
    <mergeCell ref="A8:N8"/>
    <mergeCell ref="A9:N9"/>
    <mergeCell ref="B26:G26"/>
    <mergeCell ref="A27:M27"/>
    <mergeCell ref="B28:G28"/>
    <mergeCell ref="A29:M29"/>
    <mergeCell ref="B30:G30"/>
    <mergeCell ref="B35:G35"/>
    <mergeCell ref="B36:G36"/>
    <mergeCell ref="B37:G37"/>
    <mergeCell ref="B38:G38"/>
    <mergeCell ref="B34:G34"/>
    <mergeCell ref="A33:M3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ReforMAIS</dc:creator>
  <cp:keywords/>
  <dc:description/>
  <cp:lastModifiedBy>Philipe Ribeiro</cp:lastModifiedBy>
  <cp:lastPrinted>2015-11-24T18:36:02Z</cp:lastPrinted>
  <dcterms:created xsi:type="dcterms:W3CDTF">2015-11-19T16:55:49Z</dcterms:created>
  <dcterms:modified xsi:type="dcterms:W3CDTF">2015-11-28T21:12:40Z</dcterms:modified>
  <cp:category/>
  <cp:version/>
  <cp:contentType/>
  <cp:contentStatus/>
</cp:coreProperties>
</file>